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<sst xmlns="http://schemas.openxmlformats.org/spreadsheetml/2006/main" count="67" uniqueCount="59">
  <si>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</si>
  <si>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</si>
  <si>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</si>
  <si>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</si>
  <si>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</si>
  <si>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</si>
  <si>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</si>
  <si>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</si>
  <si>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</si>
  <si>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</si>
  <si>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</si>
  <si>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</si>
  <si>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</si>
  <si>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</si>
  <si>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</si>
  <si>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</si>
  <si>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</si>
  <si>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</si>
  <si>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</si>
  <si>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</si>
  <si>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</si>
  <si>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</si>
  <si>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</si>
  <si>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</si>
  <si>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</si>
  <si>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</si>
  <si>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</si>
  <si>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</si>
  <si>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</si>
  <si>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</si>
  <si>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</si>
  <si>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</si>
  <si>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</si>
  <si>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</si>
  <si>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</si>
  <si>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</si>
  <si>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</si>
  <si>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</si>
  <si>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</si>
  <si>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</si>
  <si>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</si>
  <si>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</si>
  <si>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</si>
  <si>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</si>
  <si>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</si>
  <si>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</si>
  <si>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</si>
  <si>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</si>
  <si>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</si>
  <si>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</si>
  <si>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</si>
  <si>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</si>
  <si>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</si>
  <si>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Μάιος 2020</t>
  </si>
  <si>
    <t xml:space="preserve">            Ετήσια μεταβολή και μηνιαία μεταβολή: Ιούνιος 2019-2020</t>
  </si>
  <si>
    <t xml:space="preserve">            και Μάιος-Ιούνιος 2020 </t>
  </si>
  <si>
    <t>Μεταβολή Μάιος-Ιούνιος 2020</t>
  </si>
  <si>
    <t>Ιούνιος 2019</t>
  </si>
  <si>
    <t>Ιούνιος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</si>
</sst>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164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0" fontId="0" fillId="0" borderId="7" xfId="0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Ιούνιο</a:t>
            </a:r>
            <a:r>
              <a:rPr lang="el-GR" baseline="0"/>
              <a:t> </a:t>
            </a:r>
            <a:r>
              <a:rPr lang="el-GR"/>
              <a:t>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150</c:v>
                </c:pt>
                <c:pt idx="1">
                  <c:v>31</c:v>
                </c:pt>
                <c:pt idx="2">
                  <c:v>1449</c:v>
                </c:pt>
                <c:pt idx="3">
                  <c:v>10</c:v>
                </c:pt>
                <c:pt idx="4">
                  <c:v>70</c:v>
                </c:pt>
                <c:pt idx="5">
                  <c:v>1401</c:v>
                </c:pt>
                <c:pt idx="6">
                  <c:v>3564</c:v>
                </c:pt>
                <c:pt idx="7">
                  <c:v>600</c:v>
                </c:pt>
                <c:pt idx="8">
                  <c:v>1972</c:v>
                </c:pt>
                <c:pt idx="9">
                  <c:v>438</c:v>
                </c:pt>
                <c:pt idx="10">
                  <c:v>1378</c:v>
                </c:pt>
                <c:pt idx="11">
                  <c:v>124</c:v>
                </c:pt>
                <c:pt idx="12">
                  <c:v>1777</c:v>
                </c:pt>
                <c:pt idx="13">
                  <c:v>314</c:v>
                </c:pt>
                <c:pt idx="14">
                  <c:v>3869</c:v>
                </c:pt>
                <c:pt idx="15">
                  <c:v>1813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198</c:v>
                </c:pt>
                <c:pt idx="1">
                  <c:v>41</c:v>
                </c:pt>
                <c:pt idx="2">
                  <c:v>1742</c:v>
                </c:pt>
                <c:pt idx="3">
                  <c:v>15</c:v>
                </c:pt>
                <c:pt idx="4">
                  <c:v>96</c:v>
                </c:pt>
                <c:pt idx="5">
                  <c:v>1573</c:v>
                </c:pt>
                <c:pt idx="6">
                  <c:v>5321</c:v>
                </c:pt>
                <c:pt idx="7">
                  <c:v>1420</c:v>
                </c:pt>
                <c:pt idx="8">
                  <c:v>8852</c:v>
                </c:pt>
                <c:pt idx="9">
                  <c:v>645</c:v>
                </c:pt>
                <c:pt idx="10">
                  <c:v>1384</c:v>
                </c:pt>
                <c:pt idx="11">
                  <c:v>294</c:v>
                </c:pt>
                <c:pt idx="12">
                  <c:v>1854</c:v>
                </c:pt>
                <c:pt idx="13">
                  <c:v>482</c:v>
                </c:pt>
                <c:pt idx="14">
                  <c:v>5647</c:v>
                </c:pt>
                <c:pt idx="15">
                  <c:v>1594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38048"/>
        <c:axId val="33386880"/>
      </c:barChart>
      <c:catAx>
        <c:axId val="3193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3338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8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3193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 Ιούνιος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48</c:v>
                </c:pt>
                <c:pt idx="1">
                  <c:v>10</c:v>
                </c:pt>
                <c:pt idx="2">
                  <c:v>293</c:v>
                </c:pt>
                <c:pt idx="3">
                  <c:v>5</c:v>
                </c:pt>
                <c:pt idx="4">
                  <c:v>26</c:v>
                </c:pt>
                <c:pt idx="5">
                  <c:v>172</c:v>
                </c:pt>
                <c:pt idx="6">
                  <c:v>1757</c:v>
                </c:pt>
                <c:pt idx="7">
                  <c:v>820</c:v>
                </c:pt>
                <c:pt idx="8">
                  <c:v>6880</c:v>
                </c:pt>
                <c:pt idx="9">
                  <c:v>207</c:v>
                </c:pt>
                <c:pt idx="10">
                  <c:v>6</c:v>
                </c:pt>
                <c:pt idx="11">
                  <c:v>170</c:v>
                </c:pt>
                <c:pt idx="12">
                  <c:v>77</c:v>
                </c:pt>
                <c:pt idx="13">
                  <c:v>168</c:v>
                </c:pt>
                <c:pt idx="14">
                  <c:v>1778</c:v>
                </c:pt>
                <c:pt idx="15">
                  <c:v>-219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56672"/>
        <c:axId val="44558208"/>
      </c:barChart>
      <c:catAx>
        <c:axId val="44556672"/>
        <c:scaling>
          <c:orientation val="minMax"/>
        </c:scaling>
        <c:delete val="1"/>
        <c:axPos val="l"/>
        <c:majorTickMark val="out"/>
        <c:minorTickMark val="none"/>
        <c:tickLblPos val="nextTo"/>
        <c:crossAx val="44558208"/>
        <c:crosses val="autoZero"/>
        <c:auto val="1"/>
        <c:lblAlgn val="ctr"/>
        <c:lblOffset val="100"/>
        <c:noMultiLvlLbl val="0"/>
      </c:catAx>
      <c:valAx>
        <c:axId val="445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445566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P40" sqref="P40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6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4" t="s">
        <v>54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5" t="s">
        <v>55</v>
      </c>
      <c r="E3" s="39"/>
      <c r="F3" s="39"/>
      <c r="G3" s="39"/>
      <c r="H3" s="39"/>
      <c r="I3" s="79"/>
      <c r="J3" s="79"/>
      <c r="K3" s="79"/>
      <c r="L3" s="79"/>
      <c r="M3" s="79"/>
      <c r="N3" s="7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2"/>
      <c r="D4" s="53" t="s">
        <v>1</v>
      </c>
      <c r="E4" s="77" t="s">
        <v>53</v>
      </c>
      <c r="F4" s="77"/>
      <c r="G4" s="80" t="s">
        <v>56</v>
      </c>
      <c r="H4" s="77"/>
      <c r="I4" s="77" t="s">
        <v>57</v>
      </c>
      <c r="J4" s="77"/>
      <c r="K4" s="77" t="s">
        <v>58</v>
      </c>
      <c r="L4" s="77"/>
      <c r="M4" s="77" t="s">
        <v>52</v>
      </c>
      <c r="N4" s="78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4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5" t="s">
        <v>4</v>
      </c>
      <c r="O5" s="1"/>
      <c r="P5" s="1"/>
      <c r="Q5" s="75"/>
      <c r="R5" s="7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4"/>
      <c r="D6" s="40"/>
      <c r="E6" s="43"/>
      <c r="F6" s="43"/>
      <c r="G6" s="44"/>
      <c r="H6" s="44"/>
      <c r="I6" s="44"/>
      <c r="J6" s="44"/>
      <c r="K6" s="44"/>
      <c r="L6" s="44"/>
      <c r="M6" s="44"/>
      <c r="N6" s="56"/>
      <c r="O6" s="25"/>
      <c r="P6" s="4"/>
      <c r="Q6" s="68">
        <v>2019</v>
      </c>
      <c r="R6" s="68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7">
        <v>1</v>
      </c>
      <c r="D7" s="45" t="s">
        <v>5</v>
      </c>
      <c r="E7" s="37">
        <v>159</v>
      </c>
      <c r="F7" s="46">
        <f>E7/E23</f>
        <v>5.3708958248885287E-3</v>
      </c>
      <c r="G7" s="47">
        <f t="shared" ref="G7:G22" si="0">K7-E7</f>
        <v>39</v>
      </c>
      <c r="H7" s="48">
        <f t="shared" ref="H7:H22" si="1">G7/E7</f>
        <v>0.24528301886792453</v>
      </c>
      <c r="I7" s="37">
        <v>150</v>
      </c>
      <c r="J7" s="46">
        <f>I7/I23</f>
        <v>7.9113924050632917E-3</v>
      </c>
      <c r="K7" s="37">
        <v>198</v>
      </c>
      <c r="L7" s="46">
        <f>K7/K23</f>
        <v>6.3547082611207393E-3</v>
      </c>
      <c r="M7" s="49">
        <f t="shared" ref="M7:M22" si="2">K7-I7</f>
        <v>48</v>
      </c>
      <c r="N7" s="35">
        <f t="shared" ref="N7:N22" si="3">M7/I7</f>
        <v>0.32</v>
      </c>
      <c r="O7" s="26"/>
      <c r="P7" s="66"/>
      <c r="Q7" s="37">
        <f t="shared" ref="Q7:Q22" si="4">I7</f>
        <v>150</v>
      </c>
      <c r="R7" s="37">
        <f t="shared" ref="R7:R22" si="5">K7</f>
        <v>198</v>
      </c>
      <c r="T7" s="26"/>
      <c r="U7" s="26"/>
      <c r="V7" s="26"/>
      <c r="W7" s="71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7">
        <v>2</v>
      </c>
      <c r="D8" s="45" t="s">
        <v>6</v>
      </c>
      <c r="E8" s="37">
        <v>39</v>
      </c>
      <c r="F8" s="46">
        <f>E8/E23</f>
        <v>1.31738954195379E-3</v>
      </c>
      <c r="G8" s="47">
        <f t="shared" si="0"/>
        <v>2</v>
      </c>
      <c r="H8" s="48">
        <f t="shared" si="1"/>
        <v>5.128205128205128E-2</v>
      </c>
      <c r="I8" s="37">
        <v>31</v>
      </c>
      <c r="J8" s="46">
        <f>I8/I23</f>
        <v>1.6350210970464134E-3</v>
      </c>
      <c r="K8" s="37">
        <v>41</v>
      </c>
      <c r="L8" s="46">
        <f>K8/K23</f>
        <v>1.315873932858335E-3</v>
      </c>
      <c r="M8" s="49">
        <f t="shared" si="2"/>
        <v>10</v>
      </c>
      <c r="N8" s="35">
        <f t="shared" si="3"/>
        <v>0.32258064516129031</v>
      </c>
      <c r="O8" s="26"/>
      <c r="P8" s="1"/>
      <c r="Q8" s="37">
        <f t="shared" si="4"/>
        <v>31</v>
      </c>
      <c r="R8" s="37">
        <f t="shared" si="5"/>
        <v>41</v>
      </c>
      <c r="T8" s="26"/>
      <c r="U8" s="26"/>
      <c r="V8" s="26"/>
      <c r="W8" s="71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7">
        <v>3</v>
      </c>
      <c r="D9" s="50" t="s">
        <v>7</v>
      </c>
      <c r="E9" s="37">
        <v>1700</v>
      </c>
      <c r="F9" s="46">
        <f>E9/E23</f>
        <v>5.7424672341575465E-2</v>
      </c>
      <c r="G9" s="47">
        <f t="shared" si="0"/>
        <v>42</v>
      </c>
      <c r="H9" s="48">
        <f t="shared" si="1"/>
        <v>2.4705882352941175E-2</v>
      </c>
      <c r="I9" s="37">
        <v>1449</v>
      </c>
      <c r="J9" s="46">
        <f>I9/I23</f>
        <v>7.6424050632911397E-2</v>
      </c>
      <c r="K9" s="37">
        <v>1742</v>
      </c>
      <c r="L9" s="46">
        <f>K9/K23</f>
        <v>5.5908594903395593E-2</v>
      </c>
      <c r="M9" s="49">
        <f t="shared" si="2"/>
        <v>293</v>
      </c>
      <c r="N9" s="35">
        <f t="shared" si="3"/>
        <v>0.20220841959972394</v>
      </c>
      <c r="O9" s="26"/>
      <c r="P9" s="67"/>
      <c r="Q9" s="37">
        <f t="shared" si="4"/>
        <v>1449</v>
      </c>
      <c r="R9" s="37">
        <f t="shared" si="5"/>
        <v>1742</v>
      </c>
      <c r="T9" s="26"/>
      <c r="U9" s="26"/>
      <c r="V9" s="26"/>
      <c r="W9" s="71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7">
        <v>4</v>
      </c>
      <c r="D10" s="50" t="s">
        <v>8</v>
      </c>
      <c r="E10" s="37">
        <v>15</v>
      </c>
      <c r="F10" s="46">
        <f>E10/E23</f>
        <v>5.0668828536684228E-4</v>
      </c>
      <c r="G10" s="47">
        <f t="shared" si="0"/>
        <v>0</v>
      </c>
      <c r="H10" s="48">
        <f t="shared" si="1"/>
        <v>0</v>
      </c>
      <c r="I10" s="37">
        <v>10</v>
      </c>
      <c r="J10" s="46">
        <f>I10/I23</f>
        <v>5.274261603375527E-4</v>
      </c>
      <c r="K10" s="37">
        <v>15</v>
      </c>
      <c r="L10" s="46">
        <f>K10/K23</f>
        <v>4.8141729250914694E-4</v>
      </c>
      <c r="M10" s="49">
        <f t="shared" si="2"/>
        <v>5</v>
      </c>
      <c r="N10" s="35">
        <f t="shared" si="3"/>
        <v>0.5</v>
      </c>
      <c r="O10" s="26"/>
      <c r="P10" s="5"/>
      <c r="Q10" s="37">
        <f t="shared" si="4"/>
        <v>10</v>
      </c>
      <c r="R10" s="37">
        <f t="shared" si="5"/>
        <v>15</v>
      </c>
      <c r="T10" s="26"/>
      <c r="U10" s="26"/>
      <c r="V10" s="26"/>
      <c r="W10" s="71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7">
        <v>5</v>
      </c>
      <c r="D11" s="51" t="s">
        <v>9</v>
      </c>
      <c r="E11" s="37">
        <v>100</v>
      </c>
      <c r="F11" s="46">
        <f>E11/E23</f>
        <v>3.3779219024456155E-3</v>
      </c>
      <c r="G11" s="47">
        <f t="shared" si="0"/>
        <v>-4</v>
      </c>
      <c r="H11" s="48">
        <f t="shared" si="1"/>
        <v>-0.04</v>
      </c>
      <c r="I11" s="37">
        <v>70</v>
      </c>
      <c r="J11" s="46">
        <f>I11/I23</f>
        <v>3.6919831223628692E-3</v>
      </c>
      <c r="K11" s="37">
        <v>96</v>
      </c>
      <c r="L11" s="46">
        <f>K11/K23</f>
        <v>3.0810706720585403E-3</v>
      </c>
      <c r="M11" s="49">
        <f t="shared" si="2"/>
        <v>26</v>
      </c>
      <c r="N11" s="35">
        <f t="shared" si="3"/>
        <v>0.37142857142857144</v>
      </c>
      <c r="O11" s="26"/>
      <c r="P11" s="5"/>
      <c r="Q11" s="37">
        <f t="shared" si="4"/>
        <v>70</v>
      </c>
      <c r="R11" s="37">
        <f t="shared" si="5"/>
        <v>96</v>
      </c>
      <c r="T11" s="26"/>
      <c r="U11" s="26"/>
      <c r="V11" s="26"/>
      <c r="W11" s="71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7">
        <v>6</v>
      </c>
      <c r="D12" s="51" t="s">
        <v>10</v>
      </c>
      <c r="E12" s="37">
        <v>1611</v>
      </c>
      <c r="F12" s="46">
        <f>E12/E23</f>
        <v>5.4418321848398864E-2</v>
      </c>
      <c r="G12" s="47">
        <f t="shared" si="0"/>
        <v>-38</v>
      </c>
      <c r="H12" s="48">
        <f t="shared" si="1"/>
        <v>-2.3587833643699565E-2</v>
      </c>
      <c r="I12" s="37">
        <v>1401</v>
      </c>
      <c r="J12" s="46">
        <f>I12/I23</f>
        <v>7.3892405063291144E-2</v>
      </c>
      <c r="K12" s="37">
        <v>1573</v>
      </c>
      <c r="L12" s="46">
        <f>K12/K23</f>
        <v>5.0484626741125874E-2</v>
      </c>
      <c r="M12" s="49">
        <f t="shared" si="2"/>
        <v>172</v>
      </c>
      <c r="N12" s="35">
        <f t="shared" si="3"/>
        <v>0.12276945039257674</v>
      </c>
      <c r="O12" s="26"/>
      <c r="P12" s="5"/>
      <c r="Q12" s="37">
        <f t="shared" si="4"/>
        <v>1401</v>
      </c>
      <c r="R12" s="37">
        <f t="shared" si="5"/>
        <v>1573</v>
      </c>
      <c r="T12" s="26"/>
      <c r="U12" s="26"/>
      <c r="V12" s="26"/>
      <c r="W12" s="71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7">
        <v>7</v>
      </c>
      <c r="D13" s="50" t="s">
        <v>11</v>
      </c>
      <c r="E13" s="37">
        <v>5162</v>
      </c>
      <c r="F13" s="46">
        <f>E13/E23</f>
        <v>0.17436832860424267</v>
      </c>
      <c r="G13" s="47">
        <f t="shared" si="0"/>
        <v>159</v>
      </c>
      <c r="H13" s="48">
        <f t="shared" si="1"/>
        <v>3.0802014722975592E-2</v>
      </c>
      <c r="I13" s="37">
        <v>3564</v>
      </c>
      <c r="J13" s="46">
        <f>I13/I23</f>
        <v>0.1879746835443038</v>
      </c>
      <c r="K13" s="37">
        <v>5321</v>
      </c>
      <c r="L13" s="46">
        <f>K13/K23</f>
        <v>0.17077476089607804</v>
      </c>
      <c r="M13" s="49">
        <f t="shared" si="2"/>
        <v>1757</v>
      </c>
      <c r="N13" s="35">
        <f t="shared" si="3"/>
        <v>0.49298540965207632</v>
      </c>
      <c r="O13" s="26"/>
      <c r="P13" s="5"/>
      <c r="Q13" s="37">
        <f t="shared" si="4"/>
        <v>3564</v>
      </c>
      <c r="R13" s="37">
        <f t="shared" si="5"/>
        <v>5321</v>
      </c>
      <c r="T13" s="26"/>
      <c r="U13" s="26"/>
      <c r="V13" s="26"/>
      <c r="W13" s="71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7">
        <v>8</v>
      </c>
      <c r="D14" s="50" t="s">
        <v>12</v>
      </c>
      <c r="E14" s="37">
        <v>1405</v>
      </c>
      <c r="F14" s="46">
        <f>E14/E23</f>
        <v>4.74598027293609E-2</v>
      </c>
      <c r="G14" s="47">
        <f t="shared" si="0"/>
        <v>15</v>
      </c>
      <c r="H14" s="48">
        <f t="shared" si="1"/>
        <v>1.0676156583629894E-2</v>
      </c>
      <c r="I14" s="37">
        <v>600</v>
      </c>
      <c r="J14" s="46">
        <f>I14/I23</f>
        <v>3.1645569620253167E-2</v>
      </c>
      <c r="K14" s="37">
        <v>1420</v>
      </c>
      <c r="L14" s="46">
        <f>K14/K23</f>
        <v>4.5574170357532577E-2</v>
      </c>
      <c r="M14" s="49">
        <f t="shared" si="2"/>
        <v>820</v>
      </c>
      <c r="N14" s="35">
        <f t="shared" si="3"/>
        <v>1.3666666666666667</v>
      </c>
      <c r="O14" s="26"/>
      <c r="P14" s="5"/>
      <c r="Q14" s="37">
        <f t="shared" si="4"/>
        <v>600</v>
      </c>
      <c r="R14" s="37">
        <f t="shared" si="5"/>
        <v>1420</v>
      </c>
      <c r="T14" s="26"/>
      <c r="U14" s="26"/>
      <c r="V14" s="26"/>
      <c r="W14" s="71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7">
        <v>9</v>
      </c>
      <c r="D15" s="51" t="s">
        <v>13</v>
      </c>
      <c r="E15" s="37">
        <v>9293</v>
      </c>
      <c r="F15" s="46">
        <f>E15/E23</f>
        <v>0.31391028239427105</v>
      </c>
      <c r="G15" s="47">
        <f t="shared" si="0"/>
        <v>-441</v>
      </c>
      <c r="H15" s="48">
        <f t="shared" si="1"/>
        <v>-4.7455073711395672E-2</v>
      </c>
      <c r="I15" s="37">
        <v>1972</v>
      </c>
      <c r="J15" s="46">
        <f>I15/I23</f>
        <v>0.1040084388185654</v>
      </c>
      <c r="K15" s="37">
        <v>8852</v>
      </c>
      <c r="L15" s="46">
        <f>K15/K23</f>
        <v>0.28410039155273126</v>
      </c>
      <c r="M15" s="49">
        <f t="shared" si="2"/>
        <v>6880</v>
      </c>
      <c r="N15" s="35">
        <f t="shared" si="3"/>
        <v>3.4888438133874238</v>
      </c>
      <c r="O15" s="26"/>
      <c r="P15" s="5"/>
      <c r="Q15" s="37">
        <f t="shared" si="4"/>
        <v>1972</v>
      </c>
      <c r="R15" s="37">
        <f t="shared" si="5"/>
        <v>8852</v>
      </c>
      <c r="T15" s="26"/>
      <c r="U15" s="26"/>
      <c r="V15" s="26"/>
      <c r="W15" s="71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7">
        <v>10</v>
      </c>
      <c r="D16" s="51" t="s">
        <v>14</v>
      </c>
      <c r="E16" s="37">
        <v>624</v>
      </c>
      <c r="F16" s="46">
        <f>E16/E23</f>
        <v>2.107823267126064E-2</v>
      </c>
      <c r="G16" s="47">
        <f t="shared" si="0"/>
        <v>21</v>
      </c>
      <c r="H16" s="48">
        <f t="shared" si="1"/>
        <v>3.3653846153846152E-2</v>
      </c>
      <c r="I16" s="37">
        <v>438</v>
      </c>
      <c r="J16" s="46">
        <f>I16/I23</f>
        <v>2.3101265822784812E-2</v>
      </c>
      <c r="K16" s="37">
        <v>645</v>
      </c>
      <c r="L16" s="46">
        <f>K16/K23</f>
        <v>2.0700943577893319E-2</v>
      </c>
      <c r="M16" s="49">
        <f t="shared" si="2"/>
        <v>207</v>
      </c>
      <c r="N16" s="35">
        <f t="shared" si="3"/>
        <v>0.4726027397260274</v>
      </c>
      <c r="O16" s="26"/>
      <c r="P16" s="5"/>
      <c r="Q16" s="37">
        <f t="shared" si="4"/>
        <v>438</v>
      </c>
      <c r="R16" s="37">
        <f t="shared" si="5"/>
        <v>645</v>
      </c>
      <c r="T16" s="26"/>
      <c r="U16" s="26"/>
      <c r="V16" s="26"/>
      <c r="W16" s="71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7">
        <v>11</v>
      </c>
      <c r="D17" s="45" t="s">
        <v>15</v>
      </c>
      <c r="E17" s="37">
        <v>1418</v>
      </c>
      <c r="F17" s="46">
        <f>E17/E23</f>
        <v>4.7898932576678828E-2</v>
      </c>
      <c r="G17" s="47">
        <f t="shared" si="0"/>
        <v>-34</v>
      </c>
      <c r="H17" s="48">
        <f t="shared" si="1"/>
        <v>-2.3977433004231313E-2</v>
      </c>
      <c r="I17" s="37">
        <v>1378</v>
      </c>
      <c r="J17" s="46">
        <f>I17/I23</f>
        <v>7.2679324894514771E-2</v>
      </c>
      <c r="K17" s="37">
        <v>1384</v>
      </c>
      <c r="L17" s="46">
        <f>K17/K23</f>
        <v>4.4418768855510625E-2</v>
      </c>
      <c r="M17" s="49">
        <f t="shared" si="2"/>
        <v>6</v>
      </c>
      <c r="N17" s="35">
        <f t="shared" si="3"/>
        <v>4.3541364296081275E-3</v>
      </c>
      <c r="O17" s="26"/>
      <c r="P17" s="5"/>
      <c r="Q17" s="37">
        <f t="shared" si="4"/>
        <v>1378</v>
      </c>
      <c r="R17" s="37">
        <f t="shared" si="5"/>
        <v>1384</v>
      </c>
      <c r="T17" s="26"/>
      <c r="U17" s="26"/>
      <c r="V17" s="26"/>
      <c r="W17" s="71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7">
        <v>12</v>
      </c>
      <c r="D18" s="45" t="s">
        <v>16</v>
      </c>
      <c r="E18" s="37">
        <v>306</v>
      </c>
      <c r="F18" s="46">
        <f>E18/E23</f>
        <v>1.0336441021483584E-2</v>
      </c>
      <c r="G18" s="47">
        <f t="shared" si="0"/>
        <v>-12</v>
      </c>
      <c r="H18" s="48">
        <f t="shared" si="1"/>
        <v>-3.9215686274509803E-2</v>
      </c>
      <c r="I18" s="37">
        <v>124</v>
      </c>
      <c r="J18" s="46">
        <f>I18/I23</f>
        <v>6.5400843881856536E-3</v>
      </c>
      <c r="K18" s="37">
        <v>294</v>
      </c>
      <c r="L18" s="46">
        <f>K18/K23</f>
        <v>9.4357789331792792E-3</v>
      </c>
      <c r="M18" s="49">
        <f t="shared" si="2"/>
        <v>170</v>
      </c>
      <c r="N18" s="35">
        <f t="shared" si="3"/>
        <v>1.3709677419354838</v>
      </c>
      <c r="O18" s="26"/>
      <c r="P18" s="5"/>
      <c r="Q18" s="37">
        <f t="shared" si="4"/>
        <v>124</v>
      </c>
      <c r="R18" s="37">
        <f t="shared" si="5"/>
        <v>294</v>
      </c>
      <c r="T18" s="26"/>
      <c r="U18" s="26"/>
      <c r="V18" s="26"/>
      <c r="W18" s="71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7">
        <v>13</v>
      </c>
      <c r="D19" s="45" t="s">
        <v>17</v>
      </c>
      <c r="E19" s="37">
        <v>1202</v>
      </c>
      <c r="F19" s="46">
        <f>E19/E23</f>
        <v>4.0602621267396298E-2</v>
      </c>
      <c r="G19" s="47">
        <f t="shared" si="0"/>
        <v>652</v>
      </c>
      <c r="H19" s="48">
        <f t="shared" si="1"/>
        <v>0.54242928452579031</v>
      </c>
      <c r="I19" s="37">
        <v>1777</v>
      </c>
      <c r="J19" s="46">
        <f>I19/I23</f>
        <v>9.3723628691983127E-2</v>
      </c>
      <c r="K19" s="37">
        <v>1854</v>
      </c>
      <c r="L19" s="46">
        <f>K19/K23</f>
        <v>5.9503177354130563E-2</v>
      </c>
      <c r="M19" s="49">
        <f t="shared" si="2"/>
        <v>77</v>
      </c>
      <c r="N19" s="35">
        <f t="shared" si="3"/>
        <v>4.3331457512661792E-2</v>
      </c>
      <c r="O19" s="26"/>
      <c r="P19" s="5"/>
      <c r="Q19" s="37">
        <f t="shared" si="4"/>
        <v>1777</v>
      </c>
      <c r="R19" s="37">
        <f t="shared" si="5"/>
        <v>1854</v>
      </c>
      <c r="T19" s="26"/>
      <c r="U19" s="26"/>
      <c r="V19" s="26"/>
      <c r="W19" s="71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7">
        <v>14</v>
      </c>
      <c r="D20" s="45" t="s">
        <v>18</v>
      </c>
      <c r="E20" s="37">
        <v>463</v>
      </c>
      <c r="F20" s="46">
        <f>E20/E23</f>
        <v>1.5639778408323198E-2</v>
      </c>
      <c r="G20" s="47">
        <f t="shared" si="0"/>
        <v>19</v>
      </c>
      <c r="H20" s="48">
        <f t="shared" si="1"/>
        <v>4.1036717062634988E-2</v>
      </c>
      <c r="I20" s="37">
        <v>314</v>
      </c>
      <c r="J20" s="46">
        <f>I20/I23</f>
        <v>1.6561181434599156E-2</v>
      </c>
      <c r="K20" s="37">
        <v>482</v>
      </c>
      <c r="L20" s="46">
        <f>K20/K23</f>
        <v>1.5469542332627255E-2</v>
      </c>
      <c r="M20" s="49">
        <f t="shared" si="2"/>
        <v>168</v>
      </c>
      <c r="N20" s="35">
        <f t="shared" si="3"/>
        <v>0.53503184713375795</v>
      </c>
      <c r="O20" s="26"/>
      <c r="P20" s="5"/>
      <c r="Q20" s="37">
        <f t="shared" si="4"/>
        <v>314</v>
      </c>
      <c r="R20" s="37">
        <f t="shared" si="5"/>
        <v>482</v>
      </c>
      <c r="T20" s="26"/>
      <c r="U20" s="26"/>
      <c r="V20" s="26"/>
      <c r="W20" s="71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7">
        <v>15</v>
      </c>
      <c r="D21" s="45" t="s">
        <v>19</v>
      </c>
      <c r="E21" s="37">
        <v>4668</v>
      </c>
      <c r="F21" s="46">
        <f>E21/E23</f>
        <v>0.15768139440616133</v>
      </c>
      <c r="G21" s="47">
        <f t="shared" si="0"/>
        <v>979</v>
      </c>
      <c r="H21" s="48">
        <f t="shared" si="1"/>
        <v>0.20972579263067695</v>
      </c>
      <c r="I21" s="37">
        <v>3869</v>
      </c>
      <c r="J21" s="46">
        <f>I21/I23</f>
        <v>0.20406118143459914</v>
      </c>
      <c r="K21" s="37">
        <v>5647</v>
      </c>
      <c r="L21" s="46">
        <f>K21/K23</f>
        <v>0.18123756338661018</v>
      </c>
      <c r="M21" s="49">
        <f t="shared" si="2"/>
        <v>1778</v>
      </c>
      <c r="N21" s="35">
        <f t="shared" si="3"/>
        <v>0.45955027138795557</v>
      </c>
      <c r="O21" s="26"/>
      <c r="P21" s="5"/>
      <c r="Q21" s="37">
        <f t="shared" si="4"/>
        <v>3869</v>
      </c>
      <c r="R21" s="37">
        <f t="shared" si="5"/>
        <v>5647</v>
      </c>
      <c r="T21" s="26"/>
      <c r="U21" s="26"/>
      <c r="V21" s="26"/>
      <c r="W21" s="71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7">
        <v>16</v>
      </c>
      <c r="D22" s="50" t="s">
        <v>20</v>
      </c>
      <c r="E22" s="74">
        <v>1439</v>
      </c>
      <c r="F22" s="46">
        <f>E22/E23</f>
        <v>4.8608296176192403E-2</v>
      </c>
      <c r="G22" s="47">
        <f t="shared" si="0"/>
        <v>155</v>
      </c>
      <c r="H22" s="48">
        <f t="shared" si="1"/>
        <v>0.10771369006254343</v>
      </c>
      <c r="I22" s="37">
        <v>1813</v>
      </c>
      <c r="J22" s="46">
        <f>I22/I23</f>
        <v>9.5622362869198313E-2</v>
      </c>
      <c r="K22" s="74">
        <v>1594</v>
      </c>
      <c r="L22" s="46">
        <f>K22/K23</f>
        <v>5.1158610950638679E-2</v>
      </c>
      <c r="M22" s="49">
        <f t="shared" si="2"/>
        <v>-219</v>
      </c>
      <c r="N22" s="35">
        <f t="shared" si="3"/>
        <v>-0.12079426365140651</v>
      </c>
      <c r="O22" s="26"/>
      <c r="P22" s="5"/>
      <c r="Q22" s="37">
        <f t="shared" si="4"/>
        <v>1813</v>
      </c>
      <c r="R22" s="37">
        <f t="shared" si="5"/>
        <v>1594</v>
      </c>
      <c r="S22" s="26"/>
      <c r="T22" s="26"/>
      <c r="U22" s="26"/>
      <c r="V22" s="26"/>
      <c r="W22" s="71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8"/>
      <c r="D23" s="59" t="s">
        <v>0</v>
      </c>
      <c r="E23" s="60">
        <f>SUM(E7:E22)</f>
        <v>29604</v>
      </c>
      <c r="F23" s="61">
        <f>E23/E23</f>
        <v>1</v>
      </c>
      <c r="G23" s="72">
        <f t="shared" ref="G23" si="6">K23-E23</f>
        <v>1554</v>
      </c>
      <c r="H23" s="62">
        <f t="shared" ref="H23" si="7">G23/E23</f>
        <v>5.2492906364004867E-2</v>
      </c>
      <c r="I23" s="63">
        <f>SUM(I7:I22)</f>
        <v>18960</v>
      </c>
      <c r="J23" s="61">
        <f>I23/I23</f>
        <v>1</v>
      </c>
      <c r="K23" s="60">
        <f>SUM(K7:K22)</f>
        <v>31158</v>
      </c>
      <c r="L23" s="61">
        <f>K23/K23</f>
        <v>1</v>
      </c>
      <c r="M23" s="63">
        <f t="shared" ref="M23" si="8">K23-I23</f>
        <v>12198</v>
      </c>
      <c r="N23" s="73">
        <f t="shared" ref="N23" si="9">M23/I23</f>
        <v>0.64335443037974682</v>
      </c>
      <c r="O23" s="27"/>
      <c r="P23" s="5"/>
      <c r="Q23" s="69">
        <f>SUM(Q7:Q22)</f>
        <v>18960</v>
      </c>
      <c r="R23" s="70">
        <f>SUM(R7:R22)</f>
        <v>31158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2020-05-04T06:55:59Z</cp:lastPrinted>
  <dcterms:created xsi:type="dcterms:W3CDTF">2003-06-02T05:51:50Z</dcterms:created>
  <dcterms:modified xsi:type="dcterms:W3CDTF">2020-07-02T06:08:43Z</dcterms:modified>
</cp:coreProperties>
</file>